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sharepoint.com/sites/E-PBRwithguests/Freigegebene Dokumente/2_Contracts/Contracts/Digitisation/2609_Tripura PBR Digitisation/"/>
    </mc:Choice>
  </mc:AlternateContent>
  <xr:revisionPtr revIDLastSave="55" documentId="8_{B050B9CC-E685-4D59-A1CF-1155288BBDAF}" xr6:coauthVersionLast="47" xr6:coauthVersionMax="47" xr10:uidLastSave="{2126367B-B550-47CA-B680-4BA00660C579}"/>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<sst xmlns="http://schemas.openxmlformats.org/spreadsheetml/2006/main" count="1007" uniqueCount="449">
  <si>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</si>
  <si>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</si>
  <si>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</si>
  <si>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</si>
  <si>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</si>
  <si>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</si>
  <si>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</si>
  <si>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</si>
  <si>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</si>
  <si>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</si>
  <si>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</si>
  <si>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</si>
  <si>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</si>
  <si>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</si>
  <si>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</si>
  <si>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</si>
  <si>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</si>
  <si>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</si>
  <si>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</si>
  <si>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</si>
  <si>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</si>
  <si>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</si>
  <si>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</si>
  <si>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</si>
  <si>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</si>
  <si>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</si>
  <si>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</si>
  <si>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</si>
  <si>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</si>
  <si>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</si>
  <si>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</si>
  <si>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</si>
  <si>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</si>
  <si>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</si>
  <si>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</si>
  <si>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</si>
  <si>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</si>
  <si>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</si>
  <si>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</si>
  <si>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</si>
  <si>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</si>
  <si>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</si>
  <si>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</si>
  <si>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</si>
  <si>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</si>
  <si>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</si>
  <si>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</si>
  <si>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</si>
  <si>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</si>
  <si>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</si>
  <si>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</si>
  <si>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</si>
  <si>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</si>
  <si>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</si>
  <si>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</si>
  <si>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</si>
  <si>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</si>
  <si>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</si>
  <si>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</si>
  <si>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</si>
  <si>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</si>
  <si>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</si>
  <si>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</si>
  <si>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</si>
  <si>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</si>
  <si>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</si>
  <si>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</si>
  <si>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</si>
  <si>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</si>
  <si>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</si>
  <si>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</si>
  <si>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</si>
  <si>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</si>
  <si>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</si>
  <si>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</si>
  <si>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</si>
  <si>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</si>
  <si>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</si>
  <si>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</si>
  <si>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</si>
  <si>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</si>
  <si>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</si>
  <si>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</si>
  <si>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</si>
  <si>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</si>
  <si>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</si>
  <si>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</si>
  <si>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</si>
  <si>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</si>
  <si>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</si>
  <si>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</si>
  <si>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</si>
  <si>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</si>
  <si>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</si>
  <si>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</si>
  <si>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</si>
  <si>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</si>
  <si>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</si>
  <si>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</si>
  <si>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</si>
  <si>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</si>
  <si>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</si>
  <si>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</si>
  <si>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</si>
  <si>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</si>
  <si>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</si>
  <si>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</si>
  <si>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</si>
  <si>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</si>
  <si>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</si>
  <si>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</si>
  <si>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</si>
  <si>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</si>
  <si>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</si>
  <si>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</si>
  <si>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</si>
  <si>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</si>
  <si>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</si>
  <si>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</si>
  <si>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</si>
  <si>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</si>
  <si>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</si>
  <si>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</si>
  <si>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</si>
  <si>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</si>
  <si>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</si>
  <si>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</si>
  <si>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</si>
  <si>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</si>
  <si>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</si>
  <si>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</si>
  <si>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</si>
  <si>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</si>
  <si>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</si>
  <si>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</si>
  <si>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</si>
  <si>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</si>
  <si>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</si>
  <si>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</si>
  <si>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</si>
  <si>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</si>
  <si>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</si>
  <si>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</si>
  <si>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</si>
  <si>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</si>
  <si>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</si>
  <si>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</si>
  <si>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</si>
  <si>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</si>
  <si>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</si>
  <si>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</si>
  <si>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</si>
  <si>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</si>
  <si>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</si>
  <si>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</si>
  <si>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</si>
  <si>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</si>
  <si>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</si>
  <si>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</si>
  <si>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</si>
  <si>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</si>
  <si>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</si>
  <si>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</si>
  <si>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</si>
  <si>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</si>
  <si>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</si>
  <si>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</si>
  <si>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</si>
  <si>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</si>
  <si>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</si>
  <si>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</si>
  <si>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</si>
  <si>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</si>
  <si>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</si>
  <si>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</si>
  <si>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</si>
  <si>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</si>
  <si>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</si>
  <si>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</si>
  <si>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</si>
  <si>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</si>
  <si>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</si>
  <si>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</si>
  <si>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</si>
  <si>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</si>
  <si>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</si>
  <si>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</si>
  <si>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</si>
  <si>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</si>
  <si>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</si>
  <si>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</si>
  <si>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</si>
  <si>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</si>
  <si>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</si>
  <si>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</si>
  <si>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</si>
  <si>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</si>
  <si>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</si>
  <si>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</si>
  <si>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</si>
  <si>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</si>
  <si>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</si>
  <si>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</si>
  <si>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</si>
  <si>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</si>
  <si>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</si>
  <si>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</si>
  <si>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</si>
  <si>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</si>
  <si>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</si>
  <si>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</si>
  <si>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</si>
  <si>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</si>
  <si>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</si>
  <si>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</si>
  <si>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</si>
  <si>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</si>
  <si>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</si>
  <si>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</si>
  <si>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</si>
  <si>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</si>
  <si>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</si>
  <si>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</si>
  <si>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</si>
  <si>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</si>
  <si>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</si>
  <si>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</si>
  <si>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</si>
  <si>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</si>
  <si>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</si>
  <si>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</si>
  <si>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</si>
  <si>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</si>
  <si>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</si>
  <si>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</si>
  <si>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</si>
  <si>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</si>
  <si>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</si>
  <si>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</si>
  <si>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</si>
  <si>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</si>
  <si>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</si>
  <si>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</si>
  <si>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</si>
  <si>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</si>
  <si>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</si>
  <si>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</si>
  <si>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</si>
  <si>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</si>
  <si>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</si>
  <si>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</si>
  <si>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</si>
  <si>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</si>
  <si>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</si>
  <si>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</si>
  <si>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</si>
  <si>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</si>
  <si>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</si>
  <si>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</si>
  <si>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</si>
  <si>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</si>
  <si>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</si>
  <si>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</si>
  <si>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</si>
  <si>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</si>
  <si>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</si>
  <si>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</si>
  <si>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</si>
  <si>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</si>
  <si>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</si>
  <si>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</si>
  <si>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</si>
  <si>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</si>
  <si>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</si>
  <si>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</si>
  <si>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</si>
  <si>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</si>
  <si>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</si>
  <si>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</si>
  <si>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</si>
  <si>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</si>
  <si>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</si>
  <si>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</si>
  <si>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</si>
  <si>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</si>
  <si>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</si>
  <si>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</si>
  <si>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</si>
  <si>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</si>
  <si>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</si>
  <si>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</si>
  <si>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</si>
  <si>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</si>
  <si>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</si>
  <si>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</si>
  <si>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</si>
  <si>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</si>
  <si>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</si>
  <si>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</si>
  <si>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</si>
  <si>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</si>
  <si>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</si>
  <si>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</si>
  <si>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</si>
  <si>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</si>
  <si>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</si>
  <si>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</si>
  <si>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</si>
  <si>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</si>
  <si>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</si>
  <si>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</si>
  <si>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</si>
  <si>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</si>
  <si>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</si>
  <si>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</si>
  <si>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</si>
  <si>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</si>
  <si>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</si>
  <si>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</si>
  <si>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</si>
  <si>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</si>
  <si>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</si>
  <si>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</si>
  <si>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</si>
  <si>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</si>
  <si>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</si>
  <si>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</si>
  <si>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</si>
  <si>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</si>
  <si>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</si>
  <si>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</si>
  <si>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</si>
  <si>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</si>
  <si>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</si>
  <si>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</si>
  <si>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</si>
  <si>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</si>
  <si>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</si>
  <si>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</si>
  <si>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</si>
  <si>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</si>
  <si>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</si>
  <si>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</si>
  <si>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</si>
  <si>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</si>
  <si>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</si>
  <si>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</si>
  <si>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</si>
  <si>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</si>
  <si>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</si>
  <si>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</si>
  <si>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</si>
  <si>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</si>
  <si>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</si>
  <si>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</si>
  <si>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</si>
  <si>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</si>
  <si>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</si>
  <si>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</si>
  <si>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</si>
  <si>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</si>
  <si>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</si>
  <si>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</si>
  <si>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</si>
  <si>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</si>
  <si>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</si>
  <si>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</si>
  <si>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</si>
  <si>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</si>
  <si>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</si>
  <si>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</si>
  <si>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</si>
  <si>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</si>
  <si>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</si>
  <si>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</si>
  <si>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</si>
  <si>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</si>
  <si>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</si>
  <si>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</si>
  <si>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</si>
  <si>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</si>
  <si>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</si>
  <si>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</si>
  <si>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</si>
  <si>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</si>
  <si>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</si>
  <si>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</si>
  <si>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</si>
  <si>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</si>
  <si>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</si>
  <si>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</si>
  <si>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</si>
  <si>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</si>
  <si>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</si>
  <si>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</si>
  <si>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</si>
  <si>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</si>
  <si>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</si>
  <si>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</si>
  <si>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</si>
  <si>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</si>
  <si>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</si>
  <si>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</si>
  <si>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</si>
  <si>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</si>
  <si>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</si>
  <si>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</si>
  <si>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</si>
  <si>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</si>
  <si>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</si>
  <si>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</si>
  <si>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</si>
  <si>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</si>
  <si>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</si>
  <si>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</si>
  <si>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</si>
  <si>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</si>
  <si>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</si>
  <si>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</si>
  <si>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</si>
  <si>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</si>
  <si>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</si>
  <si>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</si>
  <si>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</si>
  <si>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</si>
  <si>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</si>
  <si>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</si>
  <si>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</si>
  <si>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</si>
  <si>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</si>
  <si>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</si>
  <si>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</si>
  <si>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</si>
  <si>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</si>
  <si>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</si>
  <si>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</si>
  <si>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</si>
  <si>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</si>
  <si>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</si>
  <si>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</si>
  <si>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Development of National Framework for Electronic People's Biodiversity Registers (e-PBR) in India</t>
  </si>
  <si>
    <t>Ravindra Singh</t>
  </si>
  <si>
    <t>Kunal Bharat, Apoorva Maria</t>
  </si>
  <si>
    <t>G-012213-001</t>
  </si>
  <si>
    <t xml:space="preserve">Supporting Tripura State Biodiversity Board for Digitisation of People Biodiversity Register (PBR) on BIOMIS </t>
  </si>
  <si>
    <t>in North-east India</t>
  </si>
  <si>
    <t>Data managament (collection/analysis/digitisation) for social or environmental sector</t>
  </si>
  <si>
    <t>Stakeholder engagement and coordination (govt. depts / Panchayati Raj Institutions / Community-based organisations)</t>
  </si>
  <si>
    <t xml:space="preserve">social or environment sector with aspect of data management (collection/analysis/digitisation)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</si>
</sst>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5" fillId="0" borderId="0" xfId="0" applyFont="1" applyAlignment="1">
      <alignment horizontal="left" vertical="center" wrapText="1"/>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0" fontId="2" fillId="0" borderId="0" xfId="0" applyFont="1" applyAlignment="1">
      <alignment horizontal="left" vertical="top"/>
    </xf>
    <xf numFmtId="0" fontId="13" fillId="0" borderId="0" xfId="0" applyFont="1" applyAlignment="1">
      <alignment horizontal="left"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3" fillId="0" borderId="0" xfId="0" applyFont="1" applyAlignment="1">
      <alignment horizontal="left" vertical="center" wrapText="1"/>
    </xf>
    <xf numFmtId="0" fontId="30" fillId="0" borderId="0" xfId="0" applyFont="1" applyAlignment="1">
      <alignment horizontal="left" vertical="center" indent="1"/>
    </xf>
    <xf numFmtId="0" fontId="0" fillId="0" borderId="0" xfId="0" applyAlignment="1">
      <alignment horizontal="left" vertical="center" wrapText="1"/>
    </xf>
    <xf numFmtId="0" fontId="29" fillId="0" borderId="0" xfId="0" applyFont="1" applyAlignment="1">
      <alignment horizontal="left" vertical="center" indent="1"/>
    </xf>
    <xf numFmtId="0" fontId="13" fillId="0" borderId="0" xfId="0" applyFont="1" applyAlignment="1">
      <alignment horizontal="center"/>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wrapTex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31" sqref="A31:P32"/>
    </sheetView>
  </sheetViews>
  <sheetFormatPr defaultColWidth="11.44140625" defaultRowHeight="10"/>
  <cols>
    <col min="1" max="1" width="15.5546875" customWidth="1"/>
    <col min="2" max="2" width="14" customWidth="1"/>
    <col min="3" max="7" width="11.44140625" customWidth="1"/>
  </cols>
  <sheetData>
    <row r="1" spans="1:17" ht="14">
      <c r="A1" s="241" t="s">
        <v>401</v>
      </c>
      <c r="B1" s="241"/>
      <c r="C1" s="241"/>
    </row>
    <row r="2" spans="1:17">
      <c r="A2" s="239" t="s">
        <v>404</v>
      </c>
      <c r="B2" s="239"/>
      <c r="C2" s="239"/>
      <c r="D2" s="239"/>
      <c r="E2" s="239"/>
      <c r="F2" s="239"/>
      <c r="G2" s="239"/>
      <c r="H2" s="239"/>
    </row>
    <row r="3" spans="1:17">
      <c r="A3" s="239"/>
      <c r="B3" s="239"/>
      <c r="C3" s="239"/>
      <c r="D3" s="239"/>
      <c r="E3" s="239"/>
      <c r="F3" s="239"/>
      <c r="G3" s="239"/>
      <c r="H3" s="239"/>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2"/>
      <c r="O5" s="242"/>
      <c r="P5" s="242"/>
      <c r="Q5" s="242"/>
    </row>
    <row r="6" spans="1:17" ht="7" customHeight="1">
      <c r="A6" s="242"/>
      <c r="B6" s="242"/>
      <c r="C6" s="242"/>
      <c r="D6" s="242"/>
      <c r="E6" s="242"/>
      <c r="F6" s="242"/>
      <c r="G6" s="242"/>
      <c r="H6" s="242"/>
      <c r="I6" s="242"/>
      <c r="J6" s="242"/>
      <c r="K6" s="242"/>
      <c r="L6" s="242"/>
      <c r="M6" s="242"/>
      <c r="N6" s="242"/>
      <c r="O6" s="242"/>
      <c r="P6" s="242"/>
      <c r="Q6" s="242"/>
    </row>
    <row r="7" spans="1:17" ht="36" customHeight="1">
      <c r="A7" s="235" t="s">
        <v>406</v>
      </c>
      <c r="B7" s="235"/>
      <c r="C7" s="243" t="s">
        <v>407</v>
      </c>
      <c r="D7" s="244"/>
      <c r="E7" s="244"/>
      <c r="F7" s="244"/>
      <c r="G7" s="244"/>
      <c r="H7" s="244"/>
      <c r="I7" s="244"/>
      <c r="J7" s="244"/>
      <c r="K7" s="244"/>
      <c r="L7" s="244"/>
      <c r="M7" s="244"/>
      <c r="N7" s="244"/>
      <c r="O7" s="244"/>
    </row>
    <row r="8" spans="1:17" ht="7" customHeight="1">
      <c r="A8" s="242"/>
      <c r="B8" s="242"/>
      <c r="C8" s="242"/>
      <c r="D8" s="242"/>
      <c r="E8" s="242"/>
      <c r="F8" s="242"/>
      <c r="G8" s="242"/>
      <c r="H8" s="242"/>
      <c r="I8" s="242"/>
      <c r="J8" s="242"/>
      <c r="K8" s="242"/>
      <c r="L8" s="242"/>
      <c r="M8" s="242"/>
      <c r="N8" s="242"/>
      <c r="O8" s="242"/>
      <c r="P8" s="242"/>
      <c r="Q8" s="242"/>
    </row>
    <row r="9" spans="1:17">
      <c r="A9" s="235" t="s">
        <v>408</v>
      </c>
      <c r="B9" s="235"/>
      <c r="C9" s="238" t="s">
        <v>409</v>
      </c>
      <c r="D9" s="238"/>
      <c r="E9" s="238"/>
      <c r="F9" s="238"/>
      <c r="G9" s="238"/>
      <c r="H9" s="238"/>
      <c r="I9" s="238"/>
      <c r="J9" s="238"/>
      <c r="K9" s="238"/>
      <c r="L9" s="238"/>
      <c r="M9" s="238"/>
      <c r="N9" s="238"/>
      <c r="O9" s="238"/>
      <c r="P9" s="238"/>
      <c r="Q9" s="238"/>
    </row>
    <row r="10" spans="1:17" ht="16.75" customHeight="1">
      <c r="A10" s="235"/>
      <c r="B10" s="235"/>
      <c r="C10" s="238"/>
      <c r="D10" s="238"/>
      <c r="E10" s="238"/>
      <c r="F10" s="238"/>
      <c r="G10" s="238"/>
      <c r="H10" s="238"/>
      <c r="I10" s="238"/>
      <c r="J10" s="238"/>
      <c r="K10" s="238"/>
      <c r="L10" s="238"/>
      <c r="M10" s="238"/>
      <c r="N10" s="238"/>
      <c r="O10" s="238"/>
      <c r="P10" s="238"/>
      <c r="Q10" s="238"/>
    </row>
    <row r="11" spans="1:17" ht="7" customHeight="1">
      <c r="A11" s="245"/>
      <c r="B11" s="245"/>
      <c r="C11" s="245"/>
      <c r="D11" s="245"/>
      <c r="E11" s="245"/>
      <c r="F11" s="245"/>
      <c r="G11" s="245"/>
      <c r="H11" s="245"/>
      <c r="I11" s="245"/>
      <c r="J11" s="245"/>
      <c r="K11" s="245"/>
      <c r="L11" s="245"/>
      <c r="M11" s="245"/>
      <c r="N11" s="245"/>
      <c r="O11" s="245"/>
      <c r="P11" s="245"/>
      <c r="Q11" s="245"/>
    </row>
    <row r="12" spans="1:17" ht="15" customHeight="1">
      <c r="A12" s="235" t="s">
        <v>410</v>
      </c>
      <c r="B12" s="235"/>
      <c r="C12" s="238" t="s">
        <v>411</v>
      </c>
      <c r="D12" s="238"/>
      <c r="E12" s="238"/>
      <c r="F12" s="238"/>
      <c r="G12" s="238"/>
      <c r="H12" s="238"/>
      <c r="I12" s="238"/>
      <c r="J12" s="238"/>
      <c r="K12" s="238"/>
      <c r="L12" s="238"/>
      <c r="M12" s="238"/>
      <c r="N12" s="238"/>
      <c r="O12" s="238"/>
      <c r="P12" s="238"/>
      <c r="Q12" s="5"/>
    </row>
    <row r="13" spans="1:17" ht="11.4" customHeight="1">
      <c r="A13" s="235"/>
      <c r="B13" s="235"/>
      <c r="C13" s="238"/>
      <c r="D13" s="238"/>
      <c r="E13" s="238"/>
      <c r="F13" s="238"/>
      <c r="G13" s="238"/>
      <c r="H13" s="238"/>
      <c r="I13" s="238"/>
      <c r="J13" s="238"/>
      <c r="K13" s="238"/>
      <c r="L13" s="238"/>
      <c r="M13" s="238"/>
      <c r="N13" s="238"/>
      <c r="O13" s="238"/>
      <c r="P13" s="238"/>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8" t="s">
        <v>413</v>
      </c>
      <c r="D15" s="240"/>
      <c r="E15" s="240"/>
      <c r="F15" s="240"/>
      <c r="G15" s="240"/>
      <c r="H15" s="240"/>
      <c r="I15" s="240"/>
      <c r="J15" s="240"/>
      <c r="K15" s="240"/>
      <c r="L15" s="240"/>
      <c r="M15" s="240"/>
      <c r="N15" s="240"/>
      <c r="O15" s="240"/>
      <c r="P15" s="240"/>
      <c r="Q15" s="240"/>
    </row>
    <row r="16" spans="1:17" ht="9" customHeight="1">
      <c r="A16" s="235"/>
      <c r="B16" s="235"/>
      <c r="C16" s="240"/>
      <c r="D16" s="240"/>
      <c r="E16" s="240"/>
      <c r="F16" s="240"/>
      <c r="G16" s="240"/>
      <c r="H16" s="240"/>
      <c r="I16" s="240"/>
      <c r="J16" s="240"/>
      <c r="K16" s="240"/>
      <c r="L16" s="240"/>
      <c r="M16" s="240"/>
      <c r="N16" s="240"/>
      <c r="O16" s="240"/>
      <c r="P16" s="240"/>
      <c r="Q16" s="240"/>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39" t="s">
        <v>414</v>
      </c>
      <c r="B18" s="239"/>
      <c r="C18" s="239"/>
      <c r="D18" s="239"/>
      <c r="E18" s="239"/>
      <c r="F18" s="239"/>
      <c r="G18" s="239"/>
      <c r="H18" s="239"/>
    </row>
    <row r="19" spans="1:17" ht="2.4" customHeight="1">
      <c r="A19" s="239"/>
      <c r="B19" s="239"/>
      <c r="C19" s="239"/>
      <c r="D19" s="239"/>
      <c r="E19" s="239"/>
      <c r="F19" s="239"/>
      <c r="G19" s="239"/>
      <c r="H19" s="239"/>
    </row>
    <row r="20" spans="1:17" ht="7" customHeight="1"/>
    <row r="21" spans="1:17">
      <c r="A21" s="235" t="s">
        <v>415</v>
      </c>
      <c r="B21" s="235"/>
      <c r="C21" s="238" t="s">
        <v>416</v>
      </c>
      <c r="D21" s="240"/>
      <c r="E21" s="240"/>
      <c r="F21" s="240"/>
      <c r="G21" s="240"/>
      <c r="H21" s="240"/>
      <c r="I21" s="240"/>
      <c r="J21" s="240"/>
      <c r="K21" s="240"/>
      <c r="L21" s="240"/>
      <c r="M21" s="240"/>
      <c r="N21" s="240"/>
      <c r="O21" s="240"/>
      <c r="P21" s="240"/>
    </row>
    <row r="22" spans="1:17" ht="35.4" customHeight="1">
      <c r="A22" s="235"/>
      <c r="B22" s="235"/>
      <c r="C22" s="240"/>
      <c r="D22" s="240"/>
      <c r="E22" s="240"/>
      <c r="F22" s="240"/>
      <c r="G22" s="240"/>
      <c r="H22" s="240"/>
      <c r="I22" s="240"/>
      <c r="J22" s="240"/>
      <c r="K22" s="240"/>
      <c r="L22" s="240"/>
      <c r="M22" s="240"/>
      <c r="N22" s="240"/>
      <c r="O22" s="240"/>
      <c r="P22" s="240"/>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8" t="s">
        <v>418</v>
      </c>
      <c r="D24" s="238"/>
      <c r="E24" s="238"/>
      <c r="F24" s="238"/>
      <c r="G24" s="238"/>
      <c r="H24" s="238"/>
      <c r="I24" s="238"/>
      <c r="J24" s="238"/>
      <c r="K24" s="238"/>
      <c r="L24" s="238"/>
      <c r="M24" s="238"/>
      <c r="N24" s="238"/>
      <c r="O24" s="238"/>
      <c r="P24" s="238"/>
      <c r="Q24" s="238"/>
    </row>
    <row r="25" spans="1:17" ht="16" customHeight="1">
      <c r="A25" s="235"/>
      <c r="B25" s="235"/>
      <c r="C25" s="238"/>
      <c r="D25" s="238"/>
      <c r="E25" s="238"/>
      <c r="F25" s="238"/>
      <c r="G25" s="238"/>
      <c r="H25" s="238"/>
      <c r="I25" s="238"/>
      <c r="J25" s="238"/>
      <c r="K25" s="238"/>
      <c r="L25" s="238"/>
      <c r="M25" s="238"/>
      <c r="N25" s="238"/>
      <c r="O25" s="238"/>
      <c r="P25" s="238"/>
      <c r="Q25" s="238"/>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39" t="s">
        <v>419</v>
      </c>
      <c r="B27" s="239"/>
      <c r="C27" s="239"/>
      <c r="D27" s="239"/>
      <c r="E27" s="239"/>
      <c r="F27" s="239"/>
      <c r="G27" s="239"/>
      <c r="H27" s="239"/>
    </row>
    <row r="28" spans="1:17" ht="10.25" customHeight="1">
      <c r="A28" s="239"/>
      <c r="B28" s="239"/>
      <c r="C28" s="239"/>
      <c r="D28" s="239"/>
      <c r="E28" s="239"/>
      <c r="F28" s="239"/>
      <c r="G28" s="239"/>
      <c r="H28" s="239"/>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34" t="s">
        <v>420</v>
      </c>
      <c r="B30" s="234"/>
      <c r="C30" s="234"/>
      <c r="D30" s="234"/>
      <c r="E30" s="234"/>
      <c r="F30" s="234"/>
      <c r="G30" s="234"/>
      <c r="H30" s="234"/>
      <c r="I30" s="234"/>
      <c r="J30" s="234"/>
      <c r="K30" s="234"/>
      <c r="L30" s="234"/>
      <c r="M30" s="234"/>
      <c r="N30" s="234"/>
      <c r="O30" s="234"/>
      <c r="P30" s="234"/>
    </row>
    <row r="31" spans="1:17" ht="18" customHeight="1">
      <c r="A31" s="235" t="s">
        <v>421</v>
      </c>
      <c r="B31" s="236"/>
      <c r="C31" s="236"/>
      <c r="D31" s="236"/>
      <c r="E31" s="236"/>
      <c r="F31" s="236"/>
      <c r="G31" s="236"/>
      <c r="H31" s="236"/>
      <c r="I31" s="236"/>
      <c r="J31" s="236"/>
      <c r="K31" s="236"/>
      <c r="L31" s="236"/>
      <c r="M31" s="236"/>
      <c r="N31" s="236"/>
      <c r="O31" s="236"/>
      <c r="P31" s="236"/>
    </row>
    <row r="32" spans="1:17" ht="18" customHeight="1">
      <c r="A32" s="236"/>
      <c r="B32" s="236"/>
      <c r="C32" s="236"/>
      <c r="D32" s="236"/>
      <c r="E32" s="236"/>
      <c r="F32" s="236"/>
      <c r="G32" s="236"/>
      <c r="H32" s="236"/>
      <c r="I32" s="236"/>
      <c r="J32" s="236"/>
      <c r="K32" s="236"/>
      <c r="L32" s="236"/>
      <c r="M32" s="236"/>
      <c r="N32" s="236"/>
      <c r="O32" s="236"/>
      <c r="P32" s="236"/>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115" zoomScaleNormal="115" zoomScaleSheetLayoutView="75" workbookViewId="0">
      <selection activeCell="J2" sqref="J2"/>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6" t="s">
        <v>397</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169" t="s">
        <v>423</v>
      </c>
      <c r="C4" s="169"/>
      <c r="D4" s="173" t="s">
        <v>441</v>
      </c>
      <c r="E4" s="173"/>
      <c r="F4" s="173"/>
      <c r="G4" s="173"/>
      <c r="H4" s="233" t="s">
        <v>369</v>
      </c>
      <c r="I4" s="233"/>
      <c r="J4" s="173" t="s">
        <v>440</v>
      </c>
      <c r="K4" s="173"/>
      <c r="L4" s="173"/>
      <c r="M4" s="173"/>
      <c r="N4" s="173"/>
      <c r="O4" s="173"/>
      <c r="P4" s="171" t="s">
        <v>370</v>
      </c>
      <c r="Q4" s="171"/>
      <c r="R4" s="173" t="s">
        <v>443</v>
      </c>
      <c r="S4" s="173"/>
    </row>
    <row r="5" spans="1:21" ht="11.25" customHeight="1">
      <c r="A5" s="40">
        <f t="shared" ref="A5:A47" si="0">ROW(A2)</f>
        <v>2</v>
      </c>
      <c r="B5" s="46" t="s">
        <v>334</v>
      </c>
      <c r="C5" s="47"/>
      <c r="D5" s="173"/>
      <c r="E5" s="173"/>
      <c r="F5" s="173"/>
      <c r="G5" s="173"/>
      <c r="H5" s="205" t="s">
        <v>371</v>
      </c>
      <c r="I5" s="205"/>
      <c r="J5" s="173" t="s">
        <v>444</v>
      </c>
      <c r="K5" s="173"/>
      <c r="L5" s="173"/>
      <c r="M5" s="173"/>
      <c r="N5" s="173"/>
      <c r="O5" s="173"/>
      <c r="P5" s="172" t="s">
        <v>372</v>
      </c>
      <c r="Q5" s="172"/>
      <c r="R5" s="173"/>
      <c r="S5" s="173"/>
    </row>
    <row r="6" spans="1:21" ht="11.25" customHeight="1">
      <c r="A6" s="40">
        <f t="shared" si="0"/>
        <v>3</v>
      </c>
      <c r="B6" s="46" t="s">
        <v>335</v>
      </c>
      <c r="D6" s="173" t="s">
        <v>442</v>
      </c>
      <c r="E6" s="173"/>
      <c r="F6" s="173"/>
      <c r="G6" s="173"/>
      <c r="H6" s="205"/>
      <c r="I6" s="205"/>
      <c r="J6" s="173"/>
      <c r="K6" s="173"/>
      <c r="L6" s="173"/>
      <c r="M6" s="173"/>
      <c r="N6" s="173"/>
      <c r="O6" s="173"/>
      <c r="P6" s="2"/>
      <c r="Q6" s="45"/>
      <c r="R6" s="230"/>
      <c r="S6" s="230"/>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7" t="s">
        <v>342</v>
      </c>
      <c r="K8" s="208"/>
      <c r="L8" s="207" t="s">
        <v>343</v>
      </c>
      <c r="M8" s="208"/>
      <c r="N8" s="207" t="s">
        <v>344</v>
      </c>
      <c r="O8" s="208"/>
      <c r="P8" s="207" t="s">
        <v>345</v>
      </c>
      <c r="Q8" s="208"/>
      <c r="R8" s="207" t="s">
        <v>346</v>
      </c>
      <c r="S8" s="208"/>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28.5" customHeight="1">
      <c r="A11" s="40">
        <f t="shared" si="0"/>
        <v>8</v>
      </c>
      <c r="B11" s="191" t="s">
        <v>439</v>
      </c>
      <c r="C11" s="191"/>
      <c r="D11" s="191"/>
      <c r="E11" s="191"/>
      <c r="F11" s="191"/>
      <c r="G11" s="191"/>
      <c r="H11" s="60"/>
      <c r="I11" s="61"/>
      <c r="J11" s="183"/>
      <c r="K11" s="184"/>
      <c r="L11" s="183"/>
      <c r="M11" s="184"/>
      <c r="N11" s="183"/>
      <c r="O11" s="184"/>
      <c r="P11" s="183"/>
      <c r="Q11" s="184"/>
      <c r="R11" s="183"/>
      <c r="S11" s="184"/>
    </row>
    <row r="12" spans="1:21" ht="22.75" customHeight="1">
      <c r="A12" s="40">
        <f t="shared" si="0"/>
        <v>9</v>
      </c>
      <c r="B12" s="192" t="s">
        <v>435</v>
      </c>
      <c r="C12" s="192"/>
      <c r="D12" s="192"/>
      <c r="E12" s="192"/>
      <c r="F12" s="192"/>
      <c r="G12" s="192"/>
      <c r="H12" s="62"/>
      <c r="I12" s="63"/>
      <c r="J12" s="167"/>
      <c r="K12" s="168"/>
      <c r="L12" s="167"/>
      <c r="M12" s="168"/>
      <c r="N12" s="167"/>
      <c r="O12" s="168"/>
      <c r="P12" s="167"/>
      <c r="Q12" s="168"/>
      <c r="R12" s="167"/>
      <c r="S12" s="168"/>
    </row>
    <row r="13" spans="1:21" ht="22.75" customHeight="1">
      <c r="A13" s="40">
        <f t="shared" ref="A13:A20" si="1">ROW(A10)</f>
        <v>10</v>
      </c>
      <c r="B13" s="192" t="s">
        <v>436</v>
      </c>
      <c r="C13" s="192"/>
      <c r="D13" s="192"/>
      <c r="E13" s="192"/>
      <c r="F13" s="192"/>
      <c r="G13" s="192"/>
      <c r="H13" s="62"/>
      <c r="I13" s="63"/>
      <c r="J13" s="167"/>
      <c r="K13" s="168"/>
      <c r="L13" s="167"/>
      <c r="M13" s="168"/>
      <c r="N13" s="167"/>
      <c r="O13" s="168"/>
      <c r="P13" s="167"/>
      <c r="Q13" s="168"/>
      <c r="R13" s="167"/>
      <c r="S13" s="168"/>
      <c r="U13" s="64"/>
    </row>
    <row r="14" spans="1:21" ht="14.4" hidden="1" customHeight="1">
      <c r="A14" s="40">
        <f t="shared" si="1"/>
        <v>11</v>
      </c>
      <c r="B14" s="200"/>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24">
        <v>25000</v>
      </c>
      <c r="I17" s="165" t="s">
        <v>434</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25">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25"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27">
        <v>13000</v>
      </c>
      <c r="I22" s="166" t="s">
        <v>434</v>
      </c>
      <c r="J22" s="183"/>
      <c r="K22" s="184"/>
      <c r="L22" s="183"/>
      <c r="M22" s="184"/>
      <c r="N22" s="183"/>
      <c r="O22" s="184"/>
      <c r="P22" s="183"/>
      <c r="Q22" s="184"/>
      <c r="R22" s="183"/>
      <c r="S22" s="184"/>
    </row>
    <row r="23" spans="1:19" ht="33.5" customHeight="1">
      <c r="A23" s="40">
        <f t="shared" si="0"/>
        <v>20</v>
      </c>
      <c r="B23" s="74" t="s">
        <v>349</v>
      </c>
      <c r="C23" s="28">
        <v>2</v>
      </c>
      <c r="D23" s="225" t="str">
        <f>" reference project"&amp;IF(C23=1,"","s")&amp;" in the technical field"</f>
        <v xml:space="preserve"> reference projects in the technical field</v>
      </c>
      <c r="E23" s="225"/>
      <c r="F23" s="223" t="s">
        <v>448</v>
      </c>
      <c r="G23" s="223"/>
      <c r="H23" s="223"/>
      <c r="I23" s="224"/>
      <c r="J23" s="196"/>
      <c r="K23" s="197"/>
      <c r="L23" s="196"/>
      <c r="M23" s="197"/>
      <c r="N23" s="196"/>
      <c r="O23" s="197"/>
      <c r="P23" s="196"/>
      <c r="Q23" s="197"/>
      <c r="R23" s="196"/>
      <c r="S23" s="197"/>
    </row>
    <row r="24" spans="1:19" ht="63" customHeight="1">
      <c r="A24" s="40">
        <f t="shared" si="0"/>
        <v>21</v>
      </c>
      <c r="B24" s="75" t="s">
        <v>437</v>
      </c>
      <c r="C24" s="29">
        <v>1</v>
      </c>
      <c r="D24" s="75" t="str">
        <f>" reference project"&amp;IF(C24=1,"","s")</f>
        <v xml:space="preserve"> reference project</v>
      </c>
      <c r="E24" s="226" t="s">
        <v>445</v>
      </c>
      <c r="F24" s="226"/>
      <c r="G24" s="226"/>
      <c r="H24" s="220" t="s">
        <v>438</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9" t="s">
        <v>446</v>
      </c>
      <c r="C36" s="189"/>
      <c r="D36" s="189"/>
      <c r="E36" s="189"/>
      <c r="F36" s="189"/>
      <c r="G36" s="189"/>
      <c r="H36" s="190"/>
      <c r="I36" s="15">
        <v>40</v>
      </c>
      <c r="J36" s="12"/>
      <c r="K36" s="106">
        <f>J36*$I36</f>
        <v>0</v>
      </c>
      <c r="L36" s="12"/>
      <c r="M36" s="106">
        <f>L36*$I36</f>
        <v>0</v>
      </c>
      <c r="N36" s="12"/>
      <c r="O36" s="106">
        <f>N36*$I36</f>
        <v>0</v>
      </c>
      <c r="P36" s="12"/>
      <c r="Q36" s="106">
        <f>P36*$I36</f>
        <v>0</v>
      </c>
      <c r="R36" s="12"/>
      <c r="S36" s="106">
        <f>R36*$I36</f>
        <v>0</v>
      </c>
    </row>
    <row r="37" spans="1:19" ht="24.5" customHeight="1">
      <c r="A37" s="40">
        <f t="shared" si="0"/>
        <v>34</v>
      </c>
      <c r="B37" s="189" t="s">
        <v>447</v>
      </c>
      <c r="C37" s="189"/>
      <c r="D37" s="189"/>
      <c r="E37" s="189"/>
      <c r="F37" s="189"/>
      <c r="G37" s="189"/>
      <c r="H37" s="190"/>
      <c r="I37" s="15">
        <v>20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9"/>
      <c r="C38" s="189"/>
      <c r="D38" s="189"/>
      <c r="E38" s="189"/>
      <c r="F38" s="189"/>
      <c r="G38" s="189"/>
      <c r="H38" s="190"/>
      <c r="I38" s="15"/>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9"/>
      <c r="C39" s="189"/>
      <c r="D39" s="189"/>
      <c r="E39" s="189"/>
      <c r="F39" s="189"/>
      <c r="G39" s="189"/>
      <c r="H39" s="190"/>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212"/>
      <c r="C40" s="212"/>
      <c r="D40" s="212"/>
      <c r="E40" s="212"/>
      <c r="F40" s="212"/>
      <c r="G40" s="212"/>
      <c r="H40" s="213"/>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60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210" t="s">
        <v>445</v>
      </c>
      <c r="E43" s="210"/>
      <c r="F43" s="210"/>
      <c r="G43" s="210"/>
      <c r="H43" s="211"/>
      <c r="I43" s="18">
        <v>40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25" customHeight="1">
      <c r="D52"/>
      <c r="E52"/>
      <c r="F52" s="229" t="s">
        <v>390</v>
      </c>
      <c r="G52" s="229"/>
      <c r="H52" s="229"/>
      <c r="I52" s="229"/>
      <c r="J52" s="32"/>
      <c r="K52" s="119"/>
      <c r="L52" s="32"/>
      <c r="M52" s="119"/>
      <c r="N52" s="32"/>
      <c r="O52" s="119"/>
      <c r="P52" s="229" t="s">
        <v>390</v>
      </c>
      <c r="Q52" s="229"/>
      <c r="R52" s="229"/>
      <c r="S52" s="229"/>
    </row>
  </sheetData>
  <sheetProtection algorithmName="SHA-512" hashValue="sfw/gANLvQ/s8uOGLh4PjSpb3werhGn/qZoFn9HWOTyDEi1BtcjaJ/OonPNe+W3R2hfUI+3CO6FG/IWHyJDkOQ==" saltValue="SfscH5QKb7k4vpnixt6Ntw==" spinCount="100000" sheet="1" formatRows="0"/>
  <dataConsolidate/>
  <mergeCells count="141">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L11:M11"/>
    <mergeCell ref="N11:O11"/>
    <mergeCell ref="P11:Q11"/>
    <mergeCell ref="R11:S11"/>
    <mergeCell ref="A2:C2"/>
    <mergeCell ref="L12:M12"/>
    <mergeCell ref="D5:G5"/>
    <mergeCell ref="H5:I6"/>
    <mergeCell ref="N17:O17"/>
    <mergeCell ref="L10:M10"/>
    <mergeCell ref="N10:O10"/>
    <mergeCell ref="L23:M24"/>
    <mergeCell ref="N23:O24"/>
    <mergeCell ref="N19:O19"/>
    <mergeCell ref="L17:M17"/>
    <mergeCell ref="L18:M18"/>
    <mergeCell ref="N20:O20"/>
    <mergeCell ref="N18:O18"/>
    <mergeCell ref="L19:M19"/>
    <mergeCell ref="N12:O12"/>
    <mergeCell ref="L22:M22"/>
    <mergeCell ref="N22:O22"/>
    <mergeCell ref="L20:M20"/>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B36:H36"/>
    <mergeCell ref="J22:K22"/>
    <mergeCell ref="J14:K14"/>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398</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6" t="str">
        <f>IF('CandidateTenderer 1-5'!$D$4 = "", "", 'CandidateTenderer 1-5'!$D$4)</f>
        <v>Ravindra Singh</v>
      </c>
      <c r="E4" s="246"/>
      <c r="F4" s="246"/>
      <c r="G4" s="246"/>
      <c r="H4" s="233" t="s">
        <v>369</v>
      </c>
      <c r="I4" s="233"/>
      <c r="J4" s="246" t="str">
        <f>IF('CandidateTenderer 1-5'!$J$4 = "", "", 'CandidateTenderer 1-5'!$J$4)</f>
        <v>Development of National Framework for Electronic People's Biodiversity Registers (e-PBR) in India</v>
      </c>
      <c r="K4" s="246"/>
      <c r="L4" s="246"/>
      <c r="M4" s="246"/>
      <c r="N4" s="246"/>
      <c r="O4" s="246"/>
      <c r="P4" s="171" t="s">
        <v>370</v>
      </c>
      <c r="Q4" s="171"/>
      <c r="R4" s="246" t="str">
        <f>IF('CandidateTenderer 1-5'!$R$4 = "", "", 'CandidateTenderer 1-5'!$R$4)</f>
        <v>G-012213-001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xml:space="preserve">Supporting Tripura State Biodiversity Board for Digitisation of People Biodiversity Register (PBR) on BIOMIS </v>
      </c>
      <c r="K5" s="246"/>
      <c r="L5" s="246"/>
      <c r="M5" s="246"/>
      <c r="N5" s="246"/>
      <c r="O5" s="246"/>
      <c r="P5" s="172" t="s">
        <v>372</v>
      </c>
      <c r="Q5" s="172"/>
      <c r="R5" s="246" t="str">
        <f>IF('CandidateTenderer 1-5'!$R$5 = "", "", 'CandidateTenderer 1-5'!$R$5)</f>
        <v/>
      </c>
      <c r="S5" s="246"/>
    </row>
    <row r="6" spans="1:21" ht="11.25" customHeight="1">
      <c r="A6" s="40">
        <f t="shared" si="0"/>
        <v>3</v>
      </c>
      <c r="B6" s="46" t="s">
        <v>335</v>
      </c>
      <c r="D6" s="246" t="str">
        <f>IF('CandidateTenderer 1-5'!$D$6 = "", "", 'CandidateTenderer 1-5'!$D$6)</f>
        <v>Kunal Bharat, Apoorva Maria</v>
      </c>
      <c r="E6" s="246"/>
      <c r="F6" s="246"/>
      <c r="G6" s="246"/>
      <c r="H6" s="247"/>
      <c r="I6" s="247"/>
      <c r="J6" s="246"/>
      <c r="K6" s="246"/>
      <c r="L6" s="246"/>
      <c r="M6" s="246"/>
      <c r="N6" s="246"/>
      <c r="O6" s="246"/>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373</v>
      </c>
      <c r="K8" s="208"/>
      <c r="L8" s="207" t="s">
        <v>374</v>
      </c>
      <c r="M8" s="208"/>
      <c r="N8" s="207" t="s">
        <v>375</v>
      </c>
      <c r="O8" s="208"/>
      <c r="P8" s="207" t="s">
        <v>376</v>
      </c>
      <c r="Q8" s="208"/>
      <c r="R8" s="207" t="s">
        <v>377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25000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13000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399</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6" t="str">
        <f>IF('CandidateTenderer 1-5'!$D$4 = "", "", 'CandidateTenderer 1-5'!$D$4)</f>
        <v>Ravindra Singh</v>
      </c>
      <c r="E4" s="246"/>
      <c r="F4" s="246"/>
      <c r="G4" s="246"/>
      <c r="H4" s="233" t="s">
        <v>369</v>
      </c>
      <c r="I4" s="233"/>
      <c r="J4" s="246" t="str">
        <f>IF('CandidateTenderer 1-5'!$J$4 = "", "", 'CandidateTenderer 1-5'!$J$4)</f>
        <v>Development of National Framework for Electronic People's Biodiversity Registers (e-PBR) in India</v>
      </c>
      <c r="K4" s="246"/>
      <c r="L4" s="246"/>
      <c r="M4" s="246"/>
      <c r="N4" s="246"/>
      <c r="O4" s="246"/>
      <c r="P4" s="171" t="s">
        <v>370</v>
      </c>
      <c r="Q4" s="171"/>
      <c r="R4" s="246" t="str">
        <f>IF('CandidateTenderer 1-5'!$R$4 = "", "", 'CandidateTenderer 1-5'!$R$4)</f>
        <v>G-012213-001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xml:space="preserve">Supporting Tripura State Biodiversity Board for Digitisation of People Biodiversity Register (PBR) on BIOMIS </v>
      </c>
      <c r="K5" s="246"/>
      <c r="L5" s="246"/>
      <c r="M5" s="246"/>
      <c r="N5" s="246"/>
      <c r="O5" s="246"/>
      <c r="P5" s="172" t="s">
        <v>372</v>
      </c>
      <c r="Q5" s="172"/>
      <c r="R5" s="246" t="str">
        <f>IF('CandidateTenderer 1-5'!$R$5 = "", "", 'CandidateTenderer 1-5'!$R$5)</f>
        <v/>
      </c>
      <c r="S5" s="246"/>
    </row>
    <row r="6" spans="1:21" ht="11.25" customHeight="1">
      <c r="A6" s="40">
        <f t="shared" si="0"/>
        <v>3</v>
      </c>
      <c r="B6" s="46" t="s">
        <v>335</v>
      </c>
      <c r="D6" s="246" t="str">
        <f>IF('CandidateTenderer 1-5'!$D$6 = "", "", 'CandidateTenderer 1-5'!$D$6)</f>
        <v>Kunal Bharat, Apoorva Maria</v>
      </c>
      <c r="E6" s="246"/>
      <c r="F6" s="246"/>
      <c r="G6" s="246"/>
      <c r="H6" s="247"/>
      <c r="I6" s="247"/>
      <c r="J6" s="246"/>
      <c r="K6" s="246"/>
      <c r="L6" s="246"/>
      <c r="M6" s="246"/>
      <c r="N6" s="246"/>
      <c r="O6" s="246"/>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383</v>
      </c>
      <c r="K8" s="208"/>
      <c r="L8" s="207" t="s">
        <v>384</v>
      </c>
      <c r="M8" s="208"/>
      <c r="N8" s="207" t="s">
        <v>385</v>
      </c>
      <c r="O8" s="208"/>
      <c r="P8" s="207" t="s">
        <v>386</v>
      </c>
      <c r="Q8" s="208"/>
      <c r="R8" s="207" t="s">
        <v>387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25000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13000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400</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6" t="str">
        <f>IF('CandidateTenderer 1-5'!$D$4 = "", "", 'CandidateTenderer 1-5'!$D$4)</f>
        <v>Ravindra Singh</v>
      </c>
      <c r="E4" s="246"/>
      <c r="F4" s="246"/>
      <c r="G4" s="246"/>
      <c r="H4" s="233" t="s">
        <v>369</v>
      </c>
      <c r="I4" s="233"/>
      <c r="J4" s="246" t="str">
        <f>IF('CandidateTenderer 1-5'!$J$4 = "", "", 'CandidateTenderer 1-5'!$J$4)</f>
        <v>Development of National Framework for Electronic People's Biodiversity Registers (e-PBR) in India</v>
      </c>
      <c r="K4" s="246"/>
      <c r="L4" s="246"/>
      <c r="M4" s="246"/>
      <c r="N4" s="246"/>
      <c r="O4" s="246"/>
      <c r="P4" s="171" t="s">
        <v>370</v>
      </c>
      <c r="Q4" s="171"/>
      <c r="R4" s="246" t="str">
        <f>IF('CandidateTenderer 1-5'!$R$4 = "", "", 'CandidateTenderer 1-5'!$R$4)</f>
        <v>G-012213-001</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xml:space="preserve">Supporting Tripura State Biodiversity Board for Digitisation of People Biodiversity Register (PBR) on BIOMIS </v>
      </c>
      <c r="K5" s="246"/>
      <c r="L5" s="246"/>
      <c r="M5" s="246"/>
      <c r="N5" s="246"/>
      <c r="O5" s="246"/>
      <c r="P5" s="172" t="s">
        <v>372</v>
      </c>
      <c r="Q5" s="172"/>
      <c r="R5" s="246" t="str">
        <f>IF('CandidateTenderer 1-5'!$R$5 = "", "", 'CandidateTenderer 1-5'!$R$5)</f>
        <v/>
      </c>
      <c r="S5" s="246"/>
    </row>
    <row r="6" spans="1:21" ht="11.25" customHeight="1">
      <c r="A6" s="40">
        <f t="shared" si="0"/>
        <v>3</v>
      </c>
      <c r="B6" s="46" t="s">
        <v>335</v>
      </c>
      <c r="D6" s="246" t="str">
        <f>IF('CandidateTenderer 1-5'!$D$6 = "", "", 'CandidateTenderer 1-5'!$D$6)</f>
        <v>Kunal Bharat, Apoorva Maria</v>
      </c>
      <c r="E6" s="246"/>
      <c r="F6" s="246"/>
      <c r="G6" s="246"/>
      <c r="H6" s="247"/>
      <c r="I6" s="247"/>
      <c r="J6" s="246"/>
      <c r="K6" s="246"/>
      <c r="L6" s="246"/>
      <c r="M6" s="246"/>
      <c r="N6" s="246"/>
      <c r="O6" s="246"/>
      <c r="P6" s="2"/>
      <c r="Q6" s="45"/>
      <c r="R6" s="230"/>
      <c r="S6" s="230"/>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378</v>
      </c>
      <c r="K8" s="208"/>
      <c r="L8" s="207" t="s">
        <v>379</v>
      </c>
      <c r="M8" s="208"/>
      <c r="N8" s="207" t="s">
        <v>380</v>
      </c>
      <c r="O8" s="208"/>
      <c r="P8" s="207" t="s">
        <v>381</v>
      </c>
      <c r="Q8" s="208"/>
      <c r="R8" s="207" t="s">
        <v>382</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25000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13000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23" t="s">
        <v>350</v>
      </c>
      <c r="G23" s="223"/>
      <c r="H23" s="223"/>
      <c r="I23" s="224"/>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26" t="s">
        <v>351</v>
      </c>
      <c r="F24" s="226"/>
      <c r="G24" s="226"/>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1" t="s">
        <v>352</v>
      </c>
      <c r="C27" s="231"/>
      <c r="D27" s="231"/>
      <c r="E27" s="231"/>
      <c r="F27" s="231"/>
      <c r="G27" s="231"/>
      <c r="H27" s="231"/>
      <c r="I27" s="232"/>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7d63c2-149b-4e0b-86bf-c4d5680c537e">
      <Terms xmlns="http://schemas.microsoft.com/office/infopath/2007/PartnerControls"/>
    </lcf76f155ced4ddcb4097134ff3c332f>
    <TaxCatchAll xmlns="484c8c59-755d-4516-b8d2-1621b38262b4">
      <Value>14</Value>
      <Value>13</Value>
    </TaxCatchAll>
    <core_reference_id xmlns="3ad97907-1df8-4ac2-86c6-f95cd509fc3a">2022.9021.1</core_reference_id>
    <core_instance_id xmlns="3ad97907-1df8-4ac2-86c6-f95cd509fc3a">G-012213</core_instance_id>
    <j8254e4a463f424da48d3a7669cfe4c9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0fa3ff90-97ee-4d5b-92c6-3f7d58b8f2f6</TermId>
        </TermInfo>
      </Term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03f4bdfa-7634-4124-bd67-0c379ec79f09</TermId>
        </TermInfo>
      </Terms>
    </a2a901d87a8346878c571cb7e93e9cd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E3EF98752A0746A04C90BF8C0494B9" ma:contentTypeVersion="24" ma:contentTypeDescription="Create a new document." ma:contentTypeScope="" ma:versionID="ab3520b2e0a49ed38f8b26040b5e9bec">
  <xsd:schema xmlns:xsd="http://www.w3.org/2001/XMLSchema" xmlns:xs="http://www.w3.org/2001/XMLSchema" xmlns:p="http://schemas.microsoft.com/office/2006/metadata/properties" xmlns:ns2="dc7d63c2-149b-4e0b-86bf-c4d5680c537e" xmlns:ns3="af476903-f081-4185-adbd-3d38e45ea01c" xmlns:ns4="484c8c59-755d-4516-b8d2-1621b38262b4" xmlns:ns5="3ad97907-1df8-4ac2-86c6-f95cd509fc3a" targetNamespace="http://schemas.microsoft.com/office/2006/metadata/properties" ma:root="true" ma:fieldsID="de0fc80a12a70f2bd9df357b25cb2100" ns2:_="" ns3:_="" ns4:_="" ns5:_="">
    <xsd:import namespace="dc7d63c2-149b-4e0b-86bf-c4d5680c537e"/>
    <xsd:import namespace="af476903-f081-4185-adbd-3d38e45ea01c"/>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OCR" minOccurs="0"/>
                <xsd:element ref="ns2:MediaServiceLocation"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7d63c2-149b-4e0b-86bf-c4d5680c5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76903-f081-4185-adbd-3d38e45ea01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cd2663-3071-45e4-a2a6-4349317c7009}" ma:internalName="TaxCatchAll" ma:showField="CatchAllData" ma:web="af476903-f081-4185-adbd-3d38e45ea0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13" ma:description="" ma:internalName="core_instance_id">
      <xsd:simpleType>
        <xsd:restriction base="dms:Text">
          <xsd:maxLength value="255"/>
        </xsd:restriction>
      </xsd:simpleType>
    </xsd:element>
    <xsd:element name="core_reference_id" ma:index="23" nillable="true" ma:displayName="Referenz-Nr" ma:default="2022.9021.1"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13;#dummy|03f4bdfa-7634-4124-bd67-0c379ec79f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14;#dummy|0fa3ff90-97ee-4d5b-92c6-3f7d58b8f2f6"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 ds:uri="dc7d63c2-149b-4e0b-86bf-c4d5680c537e"/>
    <ds:schemaRef ds:uri="484c8c59-755d-4516-b8d2-1621b38262b4"/>
    <ds:schemaRef ds:uri="3ad97907-1df8-4ac2-86c6-f95cd509fc3a"/>
  </ds:schemaRefs>
</ds:datastoreItem>
</file>

<file path=customXml/itemProps2.xml><?xml version="1.0" encoding="utf-8"?>
<ds:datastoreItem xmlns:ds="http://schemas.openxmlformats.org/officeDocument/2006/customXml" ds:itemID="{63FEFD45-8F3E-4014-9DA8-6599EE827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7d63c2-149b-4e0b-86bf-c4d5680c537e"/>
    <ds:schemaRef ds:uri="af476903-f081-4185-adbd-3d38e45ea01c"/>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Bharat, Kunal GIZ IN</cp:lastModifiedBy>
  <cp:lastPrinted>2021-09-21T12:54:09Z</cp:lastPrinted>
  <dcterms:created xsi:type="dcterms:W3CDTF">2001-02-21T08:54:43Z</dcterms:created>
  <dcterms:modified xsi:type="dcterms:W3CDTF">2026-09-23T17:25:03Z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0x01010041E3EF98752A0746A04C90BF8C0494B9</vt:lpwstr>
  </property>
  <property fmtid="{D5CDD505-2E9C-101B-9397-08002B2CF9AE}" pid="4" name="MediaServiceImageTags">
    <vt:lpwstr/>
  </property>
  <property fmtid="{D5CDD505-2E9C-101B-9397-08002B2CF9AE}" pid="5" name="core_iot_term">
    <vt:lpwstr/>
  </property>
  <property fmtid="{D5CDD505-2E9C-101B-9397-08002B2CF9AE}" pid="6" name="core_country_term">
    <vt:lpwstr>14;#dummy|0fa3ff90-97ee-4d5b-92c6-3f7d58b8f2f6</vt:lpwstr>
  </property>
  <property fmtid="{D5CDD505-2E9C-101B-9397-08002B2CF9AE}" pid="7" name="ed76f374564f4ab2b7740cd00bf2f829">
    <vt:lpwstr/>
  </property>
  <property fmtid="{D5CDD505-2E9C-101B-9397-08002B2CF9AE}" pid="8" name="core_oe_term">
    <vt:lpwstr>13;#dummy|03f4bdfa-7634-4124-bd67-0c379ec79f09</vt:lpwstr>
  </property>
  <property fmtid="{D5CDD505-2E9C-101B-9397-08002B2CF9AE}" pid="9" name="core_topic_term">
    <vt:lpwstr/>
  </property>
</Properties>
</file>